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0020" firstSheet="3" activeTab="3"/>
  </bookViews>
  <sheets>
    <sheet name="SROTXRZ" sheetId="1" state="hidden" r:id="rId1"/>
    <sheet name="STQONVC" sheetId="2" state="hidden" r:id="rId2"/>
    <sheet name="QKFEAVT" sheetId="3" state="veryHidden" r:id="rId3"/>
    <sheet name="职能部门运行经费预算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<sst xmlns="http://schemas.openxmlformats.org/spreadsheetml/2006/main" count="83" uniqueCount="43">
  <si>
    <t>部门</t>
  </si>
  <si>
    <t>合计</t>
  </si>
  <si>
    <t>预算金额</t>
  </si>
  <si>
    <t>支出金额</t>
  </si>
  <si>
    <t>可用余额</t>
  </si>
  <si>
    <t>教学性办公费</t>
  </si>
  <si>
    <t>教学性差旅费</t>
  </si>
  <si>
    <t>教学性邮电费</t>
  </si>
  <si>
    <t>教学性公务接待费</t>
  </si>
  <si>
    <t>科研性办公费</t>
  </si>
  <si>
    <t>科研性差旅费</t>
  </si>
  <si>
    <t>科研性邮电费</t>
  </si>
  <si>
    <t>行政性办公费</t>
  </si>
  <si>
    <t>行政性差旅费</t>
  </si>
  <si>
    <t>行政性邮电费</t>
  </si>
  <si>
    <t>行政性公务接待费</t>
  </si>
  <si>
    <t>基建规划处</t>
  </si>
  <si>
    <t>招生工作处</t>
  </si>
  <si>
    <t>保卫处</t>
  </si>
  <si>
    <t>评建办</t>
  </si>
  <si>
    <t>国际学院（外事处）</t>
  </si>
  <si>
    <t>图书馆</t>
  </si>
  <si>
    <t>学报编部</t>
  </si>
  <si>
    <t>教务处</t>
  </si>
  <si>
    <t>产学研工作处</t>
  </si>
  <si>
    <t>高职研究所</t>
  </si>
  <si>
    <t>学生工作处（团委）</t>
  </si>
  <si>
    <t>就业服务指导中心</t>
  </si>
  <si>
    <t>离退休人员工作处</t>
  </si>
  <si>
    <t>政务部</t>
  </si>
  <si>
    <t>党委办公室</t>
  </si>
  <si>
    <t>院长办公室</t>
  </si>
  <si>
    <t>纪委（监察审计处）</t>
  </si>
  <si>
    <t>组织部</t>
  </si>
  <si>
    <t>宣传部</t>
  </si>
  <si>
    <t>工会</t>
  </si>
  <si>
    <t>质量管理办公室</t>
  </si>
  <si>
    <t>人事处</t>
  </si>
  <si>
    <t>计划财务处</t>
  </si>
  <si>
    <t>科研性公务接待费</t>
  </si>
  <si>
    <t>职能部门经费支出表</t>
  </si>
  <si>
    <r>
      <t>所属期间：2013年9月--2014年4</t>
    </r>
    <r>
      <rPr>
        <sz val="12"/>
        <rFont val="宋体"/>
        <family val="0"/>
      </rPr>
      <t>月</t>
    </r>
  </si>
  <si>
    <t>单位:元</t>
  </si>
</sst>
</file>

<file path=xl/styles.xml><?xml version="1.0" encoding="utf-8"?>
<styleSheet xmlns="http://schemas.openxmlformats.org/spreadsheetml/2006/main">
  <numFmts count="7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#,##0.0_ "/>
    <numFmt numFmtId="186" formatCode="0.00_ "/>
    <numFmt numFmtId="187" formatCode="0_ "/>
    <numFmt numFmtId="188" formatCode="0_);[Red]\(0\)"/>
    <numFmt numFmtId="189" formatCode="&quot;￥&quot;* _-#,##0;&quot;￥&quot;* \-#,##0;&quot;￥&quot;* _-&quot;-&quot;;@"/>
    <numFmt numFmtId="190" formatCode="* #,##0;* \-#,##0;* &quot;-&quot;;@"/>
    <numFmt numFmtId="191" formatCode="&quot;￥&quot;* _-#,##0.00;&quot;￥&quot;* \-#,##0.00;&quot;￥&quot;* _-&quot;-&quot;??;@"/>
    <numFmt numFmtId="192" formatCode="* #,##0.00;* \-#,##0.00;* &quot;-&quot;??;@"/>
    <numFmt numFmtId="193" formatCode="* _-&quot;￥&quot;#,##0;* \-&quot;￥&quot;#,##0;* _-&quot;￥&quot;&quot;-&quot;;@"/>
    <numFmt numFmtId="194" formatCode="* _-&quot;￥&quot;#,##0.00;* \-&quot;￥&quot;#,##0.00;* _-&quot;￥&quot;&quot;-&quot;??;@"/>
    <numFmt numFmtId="195" formatCode="#,##0_ "/>
    <numFmt numFmtId="196" formatCode="0.00_);[Red]\(0.00\)"/>
    <numFmt numFmtId="197" formatCode="#,##0.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_ "/>
    <numFmt numFmtId="203" formatCode="0.0000000_ "/>
    <numFmt numFmtId="204" formatCode="0.000000_ "/>
    <numFmt numFmtId="205" formatCode="0.00000_ "/>
    <numFmt numFmtId="206" formatCode="0.0000_ "/>
    <numFmt numFmtId="207" formatCode="0.000_ "/>
    <numFmt numFmtId="208" formatCode="0;_ఀ"/>
    <numFmt numFmtId="209" formatCode="0;_䐀"/>
    <numFmt numFmtId="210" formatCode="yyyy/m/d;@"/>
    <numFmt numFmtId="211" formatCode="#,##0.00;[Red]#,##0.00"/>
    <numFmt numFmtId="212" formatCode="#,##0;[Red]#,##0"/>
    <numFmt numFmtId="213" formatCode="#,##0_ ;[Red]\-#,##0\ "/>
    <numFmt numFmtId="214" formatCode="#,##0.000_);[Red]\(#,##0.000\)"/>
    <numFmt numFmtId="215" formatCode="0_ ;[Red]\-0\ "/>
    <numFmt numFmtId="216" formatCode="#,##0.000_ "/>
    <numFmt numFmtId="217" formatCode="#,##0.00_ ;[Red]\-#,##0.00\ "/>
    <numFmt numFmtId="218" formatCode="#,##0.0_);[Red]\(#,##0.0\)"/>
    <numFmt numFmtId="219" formatCode="#,##0.000;[Red]\-#,##0.000"/>
    <numFmt numFmtId="220" formatCode="0.000_);[Red]\(0.000\)"/>
    <numFmt numFmtId="221" formatCode="yyyy/m"/>
    <numFmt numFmtId="222" formatCode="#,##0.000"/>
    <numFmt numFmtId="223" formatCode="#,##0.0000_ "/>
    <numFmt numFmtId="224" formatCode="#,##0.000_ ;[Red]\-#,##0.000\ "/>
    <numFmt numFmtId="225" formatCode="0.0_ ;[Red]\-0.0\ "/>
    <numFmt numFmtId="226" formatCode="0.0_);[Red]\(0.0\)"/>
    <numFmt numFmtId="227" formatCode="#,##0.0_ ;[Red]\-#,##0.0\ "/>
    <numFmt numFmtId="228" formatCode="yyyy&quot;年&quot;m&quot;月&quot;;@"/>
    <numFmt numFmtId="229" formatCode="yyyy/mm/dd;@"/>
    <numFmt numFmtId="230" formatCode="yyyy/mm"/>
    <numFmt numFmtId="231" formatCode="0;[Red]0"/>
    <numFmt numFmtId="232" formatCode="yyyy\.mm"/>
    <numFmt numFmtId="233" formatCode="0.0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vertical="center"/>
    </xf>
    <xf numFmtId="0" fontId="0" fillId="0" borderId="10" xfId="0" applyFill="1" applyBorder="1" applyAlignment="1">
      <alignment vertical="center"/>
    </xf>
    <xf numFmtId="0" fontId="0" fillId="0" borderId="11" xfId="40" applyFill="1" applyBorder="1" applyAlignment="1">
      <alignment horizontal="center" vertical="center"/>
      <protection/>
    </xf>
    <xf numFmtId="0" fontId="0" fillId="0" borderId="11" xfId="40" applyFill="1" applyBorder="1" applyAlignment="1">
      <alignment vertical="center"/>
      <protection/>
    </xf>
    <xf numFmtId="0" fontId="0" fillId="0" borderId="11" xfId="4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40" applyFill="1" applyBorder="1" applyAlignment="1">
      <alignment horizontal="center" vertical="center"/>
      <protection/>
    </xf>
    <xf numFmtId="0" fontId="0" fillId="0" borderId="11" xfId="40" applyFont="1" applyFill="1" applyBorder="1" applyAlignment="1">
      <alignment horizontal="left" vertical="center"/>
      <protection/>
    </xf>
    <xf numFmtId="0" fontId="0" fillId="0" borderId="11" xfId="40" applyFill="1" applyBorder="1" applyAlignment="1">
      <alignment horizontal="left"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5074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8"/>
  <sheetViews>
    <sheetView showZeros="0" tabSelected="1" zoomScalePageLayoutView="0" workbookViewId="0" topLeftCell="A1">
      <pane xSplit="1" topLeftCell="B1" activePane="topRight" state="frozen"/>
      <selection pane="topLeft" activeCell="A1" sqref="A1"/>
      <selection pane="topRight" activeCell="J33" sqref="J32:J33"/>
    </sheetView>
  </sheetViews>
  <sheetFormatPr defaultColWidth="9.00390625" defaultRowHeight="14.25"/>
  <cols>
    <col min="1" max="1" width="17.875" style="1" customWidth="1"/>
    <col min="2" max="16384" width="9.00390625" style="1" customWidth="1"/>
  </cols>
  <sheetData>
    <row r="1" spans="1:40" ht="25.5" customHeight="1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 t="s">
        <v>40</v>
      </c>
      <c r="N1" s="9"/>
      <c r="O1" s="9"/>
      <c r="P1" s="9"/>
      <c r="Q1" s="9"/>
      <c r="R1" s="9"/>
      <c r="S1" s="9"/>
      <c r="T1" s="9"/>
      <c r="U1" s="9"/>
      <c r="V1" s="9"/>
      <c r="W1" s="9"/>
      <c r="X1" s="9" t="s">
        <v>40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 t="s">
        <v>40</v>
      </c>
      <c r="AJ1" s="9"/>
      <c r="AK1" s="9"/>
      <c r="AL1" s="9"/>
      <c r="AM1" s="9"/>
      <c r="AN1" s="9"/>
    </row>
    <row r="2" spans="1:40" ht="14.25">
      <c r="A2" s="5"/>
      <c r="B2" s="5"/>
      <c r="C2" s="5"/>
      <c r="D2" s="5"/>
      <c r="E2" s="10" t="s">
        <v>41</v>
      </c>
      <c r="F2" s="11"/>
      <c r="G2" s="11"/>
      <c r="H2" s="11"/>
      <c r="I2" s="11"/>
      <c r="J2" s="11"/>
      <c r="K2" s="5"/>
      <c r="L2" s="7" t="s">
        <v>42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4.25">
      <c r="A3" s="8" t="s">
        <v>0</v>
      </c>
      <c r="B3" s="8" t="s">
        <v>1</v>
      </c>
      <c r="C3" s="8"/>
      <c r="D3" s="8"/>
      <c r="E3" s="8" t="s">
        <v>5</v>
      </c>
      <c r="F3" s="8"/>
      <c r="G3" s="8"/>
      <c r="H3" s="8" t="s">
        <v>6</v>
      </c>
      <c r="I3" s="8"/>
      <c r="J3" s="8"/>
      <c r="K3" s="8" t="s">
        <v>7</v>
      </c>
      <c r="L3" s="8"/>
      <c r="M3" s="8"/>
      <c r="N3" s="8" t="s">
        <v>8</v>
      </c>
      <c r="O3" s="8"/>
      <c r="P3" s="8"/>
      <c r="Q3" s="8" t="s">
        <v>9</v>
      </c>
      <c r="R3" s="8"/>
      <c r="S3" s="8"/>
      <c r="T3" s="8" t="s">
        <v>10</v>
      </c>
      <c r="U3" s="8"/>
      <c r="V3" s="8"/>
      <c r="W3" s="8" t="s">
        <v>11</v>
      </c>
      <c r="X3" s="8"/>
      <c r="Y3" s="8"/>
      <c r="Z3" s="8" t="s">
        <v>39</v>
      </c>
      <c r="AA3" s="8"/>
      <c r="AB3" s="8"/>
      <c r="AC3" s="8" t="s">
        <v>12</v>
      </c>
      <c r="AD3" s="8"/>
      <c r="AE3" s="8"/>
      <c r="AF3" s="8" t="s">
        <v>13</v>
      </c>
      <c r="AG3" s="8"/>
      <c r="AH3" s="8"/>
      <c r="AI3" s="8" t="s">
        <v>14</v>
      </c>
      <c r="AJ3" s="8"/>
      <c r="AK3" s="8"/>
      <c r="AL3" s="8" t="s">
        <v>15</v>
      </c>
      <c r="AM3" s="8"/>
      <c r="AN3" s="8"/>
    </row>
    <row r="4" spans="1:40" ht="14.25">
      <c r="A4" s="8"/>
      <c r="B4" s="2" t="s">
        <v>2</v>
      </c>
      <c r="C4" s="2" t="s">
        <v>3</v>
      </c>
      <c r="D4" s="2" t="s">
        <v>4</v>
      </c>
      <c r="E4" s="2" t="s">
        <v>2</v>
      </c>
      <c r="F4" s="2" t="s">
        <v>3</v>
      </c>
      <c r="G4" s="2" t="s">
        <v>4</v>
      </c>
      <c r="H4" s="2" t="s">
        <v>2</v>
      </c>
      <c r="I4" s="2" t="s">
        <v>3</v>
      </c>
      <c r="J4" s="2" t="s">
        <v>4</v>
      </c>
      <c r="K4" s="2" t="s">
        <v>2</v>
      </c>
      <c r="L4" s="2" t="s">
        <v>3</v>
      </c>
      <c r="M4" s="2" t="s">
        <v>4</v>
      </c>
      <c r="N4" s="2" t="s">
        <v>2</v>
      </c>
      <c r="O4" s="2" t="s">
        <v>3</v>
      </c>
      <c r="P4" s="2" t="s">
        <v>4</v>
      </c>
      <c r="Q4" s="2" t="s">
        <v>2</v>
      </c>
      <c r="R4" s="2" t="s">
        <v>3</v>
      </c>
      <c r="S4" s="2" t="s">
        <v>4</v>
      </c>
      <c r="T4" s="2" t="s">
        <v>2</v>
      </c>
      <c r="U4" s="2" t="s">
        <v>3</v>
      </c>
      <c r="V4" s="2" t="s">
        <v>4</v>
      </c>
      <c r="W4" s="2" t="s">
        <v>2</v>
      </c>
      <c r="X4" s="2" t="s">
        <v>3</v>
      </c>
      <c r="Y4" s="2" t="s">
        <v>4</v>
      </c>
      <c r="Z4" s="2" t="s">
        <v>2</v>
      </c>
      <c r="AA4" s="2" t="s">
        <v>3</v>
      </c>
      <c r="AB4" s="2" t="s">
        <v>4</v>
      </c>
      <c r="AC4" s="2" t="s">
        <v>2</v>
      </c>
      <c r="AD4" s="2" t="s">
        <v>3</v>
      </c>
      <c r="AE4" s="2" t="s">
        <v>4</v>
      </c>
      <c r="AF4" s="2" t="s">
        <v>2</v>
      </c>
      <c r="AG4" s="2" t="s">
        <v>3</v>
      </c>
      <c r="AH4" s="2" t="s">
        <v>4</v>
      </c>
      <c r="AI4" s="2" t="s">
        <v>2</v>
      </c>
      <c r="AJ4" s="2" t="s">
        <v>3</v>
      </c>
      <c r="AK4" s="2" t="s">
        <v>4</v>
      </c>
      <c r="AL4" s="2" t="s">
        <v>2</v>
      </c>
      <c r="AM4" s="2" t="s">
        <v>3</v>
      </c>
      <c r="AN4" s="2" t="s">
        <v>4</v>
      </c>
    </row>
    <row r="5" spans="1:40" ht="14.25">
      <c r="A5" s="3" t="s">
        <v>30</v>
      </c>
      <c r="B5" s="4">
        <v>25300</v>
      </c>
      <c r="C5" s="4">
        <f>F5+I5+L5+O5+R5+U5+X5+AA5+AD5+AG5+AJ5+AM5</f>
        <v>16091.25</v>
      </c>
      <c r="D5" s="4">
        <f>B5-C5</f>
        <v>9208.75</v>
      </c>
      <c r="E5" s="4">
        <v>0</v>
      </c>
      <c r="F5" s="4">
        <v>0</v>
      </c>
      <c r="G5" s="4">
        <f>E5-F5</f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6000</v>
      </c>
      <c r="AD5" s="4">
        <v>2019</v>
      </c>
      <c r="AE5" s="4">
        <f>AC5-AD5</f>
        <v>3981</v>
      </c>
      <c r="AF5" s="4">
        <v>6020</v>
      </c>
      <c r="AG5" s="4">
        <v>2488.25</v>
      </c>
      <c r="AH5" s="4">
        <f>AF5-AG5</f>
        <v>3531.75</v>
      </c>
      <c r="AI5" s="4">
        <v>5280</v>
      </c>
      <c r="AJ5" s="4">
        <v>3791</v>
      </c>
      <c r="AK5" s="4">
        <f>AI5-AJ5</f>
        <v>1489</v>
      </c>
      <c r="AL5" s="4">
        <v>8000</v>
      </c>
      <c r="AM5" s="4">
        <v>7793</v>
      </c>
      <c r="AN5" s="4">
        <f>AL5-AM5</f>
        <v>207</v>
      </c>
    </row>
    <row r="6" spans="1:40" ht="14.25">
      <c r="A6" s="3" t="s">
        <v>31</v>
      </c>
      <c r="B6" s="4">
        <v>49940</v>
      </c>
      <c r="C6" s="4">
        <f aca="true" t="shared" si="0" ref="C6:C27">F6+I6+L6+O6+R6+U6+X6+AA6+AD6+AG6+AJ6+AM6</f>
        <v>88546.09999999999</v>
      </c>
      <c r="D6" s="4">
        <f aca="true" t="shared" si="1" ref="D6:D27">B6-C6</f>
        <v>-38606.09999999999</v>
      </c>
      <c r="E6" s="4">
        <v>0</v>
      </c>
      <c r="F6" s="4">
        <v>0</v>
      </c>
      <c r="G6" s="4">
        <f aca="true" t="shared" si="2" ref="G6:G27">E6-F6</f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14000</v>
      </c>
      <c r="AD6" s="4">
        <v>58629.2</v>
      </c>
      <c r="AE6" s="4">
        <f aca="true" t="shared" si="3" ref="AE6:AE27">AC6-AD6</f>
        <v>-44629.2</v>
      </c>
      <c r="AF6" s="4">
        <v>14180</v>
      </c>
      <c r="AG6" s="4">
        <v>13121</v>
      </c>
      <c r="AH6" s="4">
        <f aca="true" t="shared" si="4" ref="AH6:AH27">AF6-AG6</f>
        <v>1059</v>
      </c>
      <c r="AI6" s="4">
        <v>11760</v>
      </c>
      <c r="AJ6" s="4">
        <v>8151.9</v>
      </c>
      <c r="AK6" s="4">
        <f aca="true" t="shared" si="5" ref="AK6:AK27">AI6-AJ6</f>
        <v>3608.1000000000004</v>
      </c>
      <c r="AL6" s="4">
        <v>10000</v>
      </c>
      <c r="AM6" s="4">
        <v>8644</v>
      </c>
      <c r="AN6" s="4">
        <f aca="true" t="shared" si="6" ref="AN6:AN27">AL6-AM6</f>
        <v>1356</v>
      </c>
    </row>
    <row r="7" spans="1:40" ht="14.25">
      <c r="A7" s="3" t="s">
        <v>32</v>
      </c>
      <c r="B7" s="4">
        <v>34580</v>
      </c>
      <c r="C7" s="4">
        <f t="shared" si="0"/>
        <v>27334.7</v>
      </c>
      <c r="D7" s="4">
        <f t="shared" si="1"/>
        <v>7245.299999999999</v>
      </c>
      <c r="E7" s="4">
        <v>0</v>
      </c>
      <c r="F7" s="4">
        <v>0</v>
      </c>
      <c r="G7" s="4">
        <f t="shared" si="2"/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10000</v>
      </c>
      <c r="AD7" s="4">
        <v>1966</v>
      </c>
      <c r="AE7" s="4">
        <f t="shared" si="3"/>
        <v>8034</v>
      </c>
      <c r="AF7" s="4">
        <v>10100</v>
      </c>
      <c r="AG7" s="4">
        <v>17165.7</v>
      </c>
      <c r="AH7" s="4">
        <f t="shared" si="4"/>
        <v>-7065.700000000001</v>
      </c>
      <c r="AI7" s="4">
        <v>6480</v>
      </c>
      <c r="AJ7" s="4">
        <v>972</v>
      </c>
      <c r="AK7" s="4">
        <f t="shared" si="5"/>
        <v>5508</v>
      </c>
      <c r="AL7" s="4">
        <v>8000</v>
      </c>
      <c r="AM7" s="4">
        <v>7231</v>
      </c>
      <c r="AN7" s="4">
        <f t="shared" si="6"/>
        <v>769</v>
      </c>
    </row>
    <row r="8" spans="1:40" ht="14.25">
      <c r="A8" s="3" t="s">
        <v>33</v>
      </c>
      <c r="B8" s="4">
        <v>30540</v>
      </c>
      <c r="C8" s="4">
        <f t="shared" si="0"/>
        <v>17368.45</v>
      </c>
      <c r="D8" s="4">
        <f t="shared" si="1"/>
        <v>13171.55</v>
      </c>
      <c r="E8" s="4">
        <v>0</v>
      </c>
      <c r="F8" s="4">
        <v>0</v>
      </c>
      <c r="G8" s="4">
        <f t="shared" si="2"/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8000</v>
      </c>
      <c r="AD8" s="4">
        <v>600</v>
      </c>
      <c r="AE8" s="4">
        <f t="shared" si="3"/>
        <v>7400</v>
      </c>
      <c r="AF8" s="4">
        <v>8060</v>
      </c>
      <c r="AG8" s="4">
        <v>5563.25</v>
      </c>
      <c r="AH8" s="4">
        <f t="shared" si="4"/>
        <v>2496.75</v>
      </c>
      <c r="AI8" s="4">
        <v>6480</v>
      </c>
      <c r="AJ8" s="4">
        <v>4999.2</v>
      </c>
      <c r="AK8" s="4">
        <f t="shared" si="5"/>
        <v>1480.8000000000002</v>
      </c>
      <c r="AL8" s="4">
        <v>8000</v>
      </c>
      <c r="AM8" s="4">
        <v>6206</v>
      </c>
      <c r="AN8" s="4">
        <f t="shared" si="6"/>
        <v>1794</v>
      </c>
    </row>
    <row r="9" spans="1:40" ht="14.25">
      <c r="A9" s="3" t="s">
        <v>34</v>
      </c>
      <c r="B9" s="4">
        <v>31820</v>
      </c>
      <c r="C9" s="4">
        <f t="shared" si="0"/>
        <v>12964.220000000001</v>
      </c>
      <c r="D9" s="4">
        <f t="shared" si="1"/>
        <v>18855.78</v>
      </c>
      <c r="E9" s="4">
        <v>0</v>
      </c>
      <c r="F9" s="4">
        <v>0</v>
      </c>
      <c r="G9" s="4">
        <f t="shared" si="2"/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12000</v>
      </c>
      <c r="AD9" s="4">
        <v>1480</v>
      </c>
      <c r="AE9" s="4">
        <f t="shared" si="3"/>
        <v>10520</v>
      </c>
      <c r="AF9" s="4">
        <v>12140</v>
      </c>
      <c r="AG9" s="4">
        <v>4944</v>
      </c>
      <c r="AH9" s="4">
        <f t="shared" si="4"/>
        <v>7196</v>
      </c>
      <c r="AI9" s="4">
        <v>7680</v>
      </c>
      <c r="AJ9" s="4">
        <v>6540.22</v>
      </c>
      <c r="AK9" s="4">
        <f t="shared" si="5"/>
        <v>1139.7799999999997</v>
      </c>
      <c r="AL9" s="4">
        <v>0</v>
      </c>
      <c r="AM9" s="4">
        <v>0</v>
      </c>
      <c r="AN9" s="4">
        <f t="shared" si="6"/>
        <v>0</v>
      </c>
    </row>
    <row r="10" spans="1:40" ht="14.25">
      <c r="A10" s="3" t="s">
        <v>35</v>
      </c>
      <c r="B10" s="4">
        <v>37820</v>
      </c>
      <c r="C10" s="4">
        <f t="shared" si="0"/>
        <v>14476.5</v>
      </c>
      <c r="D10" s="4">
        <f t="shared" si="1"/>
        <v>23343.5</v>
      </c>
      <c r="E10" s="4">
        <v>0</v>
      </c>
      <c r="F10" s="4">
        <v>0</v>
      </c>
      <c r="G10" s="4">
        <f t="shared" si="2"/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11000</v>
      </c>
      <c r="AD10" s="4">
        <v>319</v>
      </c>
      <c r="AE10" s="4">
        <f t="shared" si="3"/>
        <v>10681</v>
      </c>
      <c r="AF10" s="4">
        <v>11120</v>
      </c>
      <c r="AG10" s="4">
        <v>1672.5</v>
      </c>
      <c r="AH10" s="4">
        <f t="shared" si="4"/>
        <v>9447.5</v>
      </c>
      <c r="AI10" s="4">
        <v>10320</v>
      </c>
      <c r="AJ10" s="4">
        <v>7528</v>
      </c>
      <c r="AK10" s="4">
        <f t="shared" si="5"/>
        <v>2792</v>
      </c>
      <c r="AL10" s="4">
        <v>5380</v>
      </c>
      <c r="AM10" s="4">
        <v>4957</v>
      </c>
      <c r="AN10" s="4">
        <f t="shared" si="6"/>
        <v>423</v>
      </c>
    </row>
    <row r="11" spans="1:40" ht="14.25">
      <c r="A11" s="3" t="s">
        <v>36</v>
      </c>
      <c r="B11" s="4">
        <v>54480</v>
      </c>
      <c r="C11" s="4">
        <f t="shared" si="0"/>
        <v>20712</v>
      </c>
      <c r="D11" s="4">
        <f t="shared" si="1"/>
        <v>33768</v>
      </c>
      <c r="E11" s="4">
        <v>0</v>
      </c>
      <c r="F11" s="4">
        <v>0</v>
      </c>
      <c r="G11" s="4">
        <f t="shared" si="2"/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15000</v>
      </c>
      <c r="AD11" s="4">
        <v>1037</v>
      </c>
      <c r="AE11" s="4">
        <f t="shared" si="3"/>
        <v>13963</v>
      </c>
      <c r="AF11" s="4">
        <v>15200</v>
      </c>
      <c r="AG11" s="4">
        <v>6146</v>
      </c>
      <c r="AH11" s="4">
        <f t="shared" si="4"/>
        <v>9054</v>
      </c>
      <c r="AI11" s="4">
        <v>17280</v>
      </c>
      <c r="AJ11" s="4">
        <v>9486</v>
      </c>
      <c r="AK11" s="4">
        <f t="shared" si="5"/>
        <v>7794</v>
      </c>
      <c r="AL11" s="4">
        <v>7000</v>
      </c>
      <c r="AM11" s="4">
        <v>4043</v>
      </c>
      <c r="AN11" s="4">
        <f t="shared" si="6"/>
        <v>2957</v>
      </c>
    </row>
    <row r="12" spans="1:40" ht="14.25">
      <c r="A12" s="3" t="s">
        <v>37</v>
      </c>
      <c r="B12" s="4">
        <v>41877</v>
      </c>
      <c r="C12" s="4">
        <f t="shared" si="0"/>
        <v>26897.33</v>
      </c>
      <c r="D12" s="4">
        <f t="shared" si="1"/>
        <v>14979.669999999998</v>
      </c>
      <c r="E12" s="4">
        <v>0</v>
      </c>
      <c r="F12" s="4">
        <v>0</v>
      </c>
      <c r="G12" s="4">
        <f t="shared" si="2"/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11000</v>
      </c>
      <c r="AD12" s="4">
        <v>15400</v>
      </c>
      <c r="AE12" s="4">
        <f t="shared" si="3"/>
        <v>-4400</v>
      </c>
      <c r="AF12" s="4">
        <v>11120</v>
      </c>
      <c r="AG12" s="4">
        <v>3265.5</v>
      </c>
      <c r="AH12" s="4">
        <f t="shared" si="4"/>
        <v>7854.5</v>
      </c>
      <c r="AI12" s="4">
        <v>6480</v>
      </c>
      <c r="AJ12" s="4">
        <v>3538.83</v>
      </c>
      <c r="AK12" s="4">
        <f t="shared" si="5"/>
        <v>2941.17</v>
      </c>
      <c r="AL12" s="4">
        <v>13277</v>
      </c>
      <c r="AM12" s="4">
        <v>4693</v>
      </c>
      <c r="AN12" s="4">
        <f t="shared" si="6"/>
        <v>8584</v>
      </c>
    </row>
    <row r="13" spans="1:40" ht="14.25">
      <c r="A13" s="3" t="s">
        <v>38</v>
      </c>
      <c r="B13" s="4">
        <v>78120</v>
      </c>
      <c r="C13" s="4">
        <f t="shared" si="0"/>
        <v>47514.14</v>
      </c>
      <c r="D13" s="4">
        <f t="shared" si="1"/>
        <v>30605.86</v>
      </c>
      <c r="E13" s="4">
        <v>0</v>
      </c>
      <c r="F13" s="4">
        <v>0</v>
      </c>
      <c r="G13" s="4">
        <f t="shared" si="2"/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21000</v>
      </c>
      <c r="AD13" s="4">
        <v>10526.5</v>
      </c>
      <c r="AE13" s="4">
        <f t="shared" si="3"/>
        <v>10473.5</v>
      </c>
      <c r="AF13" s="4">
        <v>21320</v>
      </c>
      <c r="AG13" s="4">
        <v>15209.5</v>
      </c>
      <c r="AH13" s="4">
        <f t="shared" si="4"/>
        <v>6110.5</v>
      </c>
      <c r="AI13" s="4">
        <v>10800</v>
      </c>
      <c r="AJ13" s="4">
        <v>4938.14</v>
      </c>
      <c r="AK13" s="4">
        <f t="shared" si="5"/>
        <v>5861.86</v>
      </c>
      <c r="AL13" s="4">
        <v>25000</v>
      </c>
      <c r="AM13" s="4">
        <v>16840</v>
      </c>
      <c r="AN13" s="4">
        <f t="shared" si="6"/>
        <v>8160</v>
      </c>
    </row>
    <row r="14" spans="1:40" ht="14.25">
      <c r="A14" s="3" t="s">
        <v>16</v>
      </c>
      <c r="B14" s="4">
        <v>79260</v>
      </c>
      <c r="C14" s="4">
        <f t="shared" si="0"/>
        <v>45383</v>
      </c>
      <c r="D14" s="4">
        <f t="shared" si="1"/>
        <v>33877</v>
      </c>
      <c r="E14" s="4">
        <v>0</v>
      </c>
      <c r="F14" s="4">
        <v>0</v>
      </c>
      <c r="G14" s="4">
        <f t="shared" si="2"/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24000</v>
      </c>
      <c r="AD14" s="4">
        <v>9760.3</v>
      </c>
      <c r="AE14" s="4">
        <f t="shared" si="3"/>
        <v>14239.7</v>
      </c>
      <c r="AF14" s="4">
        <v>24380</v>
      </c>
      <c r="AG14" s="4">
        <v>7459</v>
      </c>
      <c r="AH14" s="4">
        <f t="shared" si="4"/>
        <v>16921</v>
      </c>
      <c r="AI14" s="4">
        <v>8880</v>
      </c>
      <c r="AJ14" s="4">
        <v>6415.7</v>
      </c>
      <c r="AK14" s="4">
        <f t="shared" si="5"/>
        <v>2464.3</v>
      </c>
      <c r="AL14" s="4">
        <v>22000</v>
      </c>
      <c r="AM14" s="4">
        <v>21748</v>
      </c>
      <c r="AN14" s="4">
        <f t="shared" si="6"/>
        <v>252</v>
      </c>
    </row>
    <row r="15" spans="1:40" ht="14.25">
      <c r="A15" s="3" t="s">
        <v>17</v>
      </c>
      <c r="B15" s="4">
        <v>122697</v>
      </c>
      <c r="C15" s="4">
        <f t="shared" si="0"/>
        <v>109304</v>
      </c>
      <c r="D15" s="4">
        <f t="shared" si="1"/>
        <v>13393</v>
      </c>
      <c r="E15" s="4">
        <v>0</v>
      </c>
      <c r="F15" s="4">
        <v>0</v>
      </c>
      <c r="G15" s="4">
        <f t="shared" si="2"/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11000</v>
      </c>
      <c r="AD15" s="4">
        <v>6500</v>
      </c>
      <c r="AE15" s="4">
        <f t="shared" si="3"/>
        <v>4500</v>
      </c>
      <c r="AF15" s="4">
        <v>35600</v>
      </c>
      <c r="AG15" s="4">
        <v>35212.5</v>
      </c>
      <c r="AH15" s="4">
        <f t="shared" si="4"/>
        <v>387.5</v>
      </c>
      <c r="AI15" s="4">
        <v>44640</v>
      </c>
      <c r="AJ15" s="4">
        <v>37461.5</v>
      </c>
      <c r="AK15" s="4">
        <f t="shared" si="5"/>
        <v>7178.5</v>
      </c>
      <c r="AL15" s="4">
        <v>31457</v>
      </c>
      <c r="AM15" s="4">
        <v>30130</v>
      </c>
      <c r="AN15" s="4">
        <f t="shared" si="6"/>
        <v>1327</v>
      </c>
    </row>
    <row r="16" spans="1:40" ht="14.25">
      <c r="A16" s="3" t="s">
        <v>19</v>
      </c>
      <c r="B16" s="4">
        <v>30560</v>
      </c>
      <c r="C16" s="4">
        <f t="shared" si="0"/>
        <v>14013</v>
      </c>
      <c r="D16" s="4">
        <f t="shared" si="1"/>
        <v>16547</v>
      </c>
      <c r="E16" s="4">
        <v>0</v>
      </c>
      <c r="F16" s="4">
        <v>0</v>
      </c>
      <c r="G16" s="4">
        <f t="shared" si="2"/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9000</v>
      </c>
      <c r="AD16" s="4">
        <v>1112</v>
      </c>
      <c r="AE16" s="4">
        <f t="shared" si="3"/>
        <v>7888</v>
      </c>
      <c r="AF16" s="4">
        <v>9080</v>
      </c>
      <c r="AG16" s="4">
        <v>6667</v>
      </c>
      <c r="AH16" s="4">
        <f t="shared" si="4"/>
        <v>2413</v>
      </c>
      <c r="AI16" s="4">
        <v>6480</v>
      </c>
      <c r="AJ16" s="4">
        <v>2694</v>
      </c>
      <c r="AK16" s="4">
        <f t="shared" si="5"/>
        <v>3786</v>
      </c>
      <c r="AL16" s="4">
        <v>6000</v>
      </c>
      <c r="AM16" s="4">
        <v>3540</v>
      </c>
      <c r="AN16" s="4">
        <f t="shared" si="6"/>
        <v>2460</v>
      </c>
    </row>
    <row r="17" spans="1:40" ht="14.25">
      <c r="A17" s="3" t="s">
        <v>20</v>
      </c>
      <c r="B17" s="4">
        <v>28340</v>
      </c>
      <c r="C17" s="4">
        <f t="shared" si="0"/>
        <v>25639</v>
      </c>
      <c r="D17" s="4">
        <f t="shared" si="1"/>
        <v>2701</v>
      </c>
      <c r="E17" s="4">
        <v>8000</v>
      </c>
      <c r="F17" s="4">
        <v>5837</v>
      </c>
      <c r="G17" s="4">
        <f t="shared" si="2"/>
        <v>2163</v>
      </c>
      <c r="H17" s="4">
        <v>8060</v>
      </c>
      <c r="I17" s="4">
        <v>7953</v>
      </c>
      <c r="J17" s="4">
        <f>H17-I17</f>
        <v>107</v>
      </c>
      <c r="K17" s="4">
        <v>5280</v>
      </c>
      <c r="L17" s="4">
        <v>5263</v>
      </c>
      <c r="M17" s="4">
        <f>K17-L17</f>
        <v>17</v>
      </c>
      <c r="N17" s="4">
        <v>7000</v>
      </c>
      <c r="O17" s="4">
        <v>6586</v>
      </c>
      <c r="P17" s="4">
        <f>N17-O17</f>
        <v>414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f t="shared" si="3"/>
        <v>0</v>
      </c>
      <c r="AF17" s="4">
        <v>0</v>
      </c>
      <c r="AG17" s="4">
        <v>0</v>
      </c>
      <c r="AH17" s="4">
        <f t="shared" si="4"/>
        <v>0</v>
      </c>
      <c r="AI17" s="4">
        <v>0</v>
      </c>
      <c r="AJ17" s="4">
        <v>0</v>
      </c>
      <c r="AK17" s="4">
        <f t="shared" si="5"/>
        <v>0</v>
      </c>
      <c r="AL17" s="4">
        <v>0</v>
      </c>
      <c r="AM17" s="4">
        <v>0</v>
      </c>
      <c r="AN17" s="4">
        <f t="shared" si="6"/>
        <v>0</v>
      </c>
    </row>
    <row r="18" spans="1:40" ht="14.25">
      <c r="A18" s="3" t="s">
        <v>21</v>
      </c>
      <c r="B18" s="4">
        <v>77089</v>
      </c>
      <c r="C18" s="4">
        <f t="shared" si="0"/>
        <v>36555</v>
      </c>
      <c r="D18" s="4">
        <f t="shared" si="1"/>
        <v>40534</v>
      </c>
      <c r="E18" s="4">
        <v>35000</v>
      </c>
      <c r="F18" s="4">
        <v>20916</v>
      </c>
      <c r="G18" s="4">
        <f t="shared" si="2"/>
        <v>14084</v>
      </c>
      <c r="H18" s="4">
        <v>25400</v>
      </c>
      <c r="I18" s="4">
        <v>6154</v>
      </c>
      <c r="J18" s="4">
        <f aca="true" t="shared" si="7" ref="J18:J27">H18-I18</f>
        <v>19246</v>
      </c>
      <c r="K18" s="4">
        <v>11760</v>
      </c>
      <c r="L18" s="4">
        <v>6978</v>
      </c>
      <c r="M18" s="4">
        <f>K18-L18</f>
        <v>4782</v>
      </c>
      <c r="N18" s="4">
        <v>4929</v>
      </c>
      <c r="O18" s="4">
        <v>2507</v>
      </c>
      <c r="P18" s="4">
        <f aca="true" t="shared" si="8" ref="P18:P27">N18-O18</f>
        <v>2422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f t="shared" si="3"/>
        <v>0</v>
      </c>
      <c r="AF18" s="4">
        <v>0</v>
      </c>
      <c r="AG18" s="4">
        <v>0</v>
      </c>
      <c r="AH18" s="4">
        <f t="shared" si="4"/>
        <v>0</v>
      </c>
      <c r="AI18" s="4">
        <v>0</v>
      </c>
      <c r="AJ18" s="4">
        <v>0</v>
      </c>
      <c r="AK18" s="4">
        <f t="shared" si="5"/>
        <v>0</v>
      </c>
      <c r="AL18" s="4">
        <v>0</v>
      </c>
      <c r="AM18" s="4">
        <v>0</v>
      </c>
      <c r="AN18" s="4">
        <f t="shared" si="6"/>
        <v>0</v>
      </c>
    </row>
    <row r="19" spans="1:40" ht="14.25">
      <c r="A19" s="3" t="s">
        <v>22</v>
      </c>
      <c r="B19" s="4">
        <v>41580</v>
      </c>
      <c r="C19" s="4">
        <f t="shared" si="0"/>
        <v>33266.2</v>
      </c>
      <c r="D19" s="4">
        <f t="shared" si="1"/>
        <v>8313.800000000003</v>
      </c>
      <c r="E19" s="4">
        <v>0</v>
      </c>
      <c r="F19" s="4">
        <v>0</v>
      </c>
      <c r="G19" s="4">
        <f t="shared" si="2"/>
        <v>0</v>
      </c>
      <c r="H19" s="4">
        <v>0</v>
      </c>
      <c r="I19" s="4">
        <v>0</v>
      </c>
      <c r="J19" s="4">
        <f t="shared" si="7"/>
        <v>0</v>
      </c>
      <c r="K19" s="4">
        <v>0</v>
      </c>
      <c r="L19" s="4">
        <v>0</v>
      </c>
      <c r="M19" s="4">
        <f aca="true" t="shared" si="9" ref="M19:M27">K19-L19</f>
        <v>0</v>
      </c>
      <c r="N19" s="4">
        <v>0</v>
      </c>
      <c r="O19" s="4">
        <v>0</v>
      </c>
      <c r="P19" s="4">
        <f t="shared" si="8"/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10000</v>
      </c>
      <c r="AD19" s="4">
        <v>3547</v>
      </c>
      <c r="AE19" s="4">
        <f t="shared" si="3"/>
        <v>6453</v>
      </c>
      <c r="AF19" s="4">
        <v>10100</v>
      </c>
      <c r="AG19" s="4">
        <v>12566.5</v>
      </c>
      <c r="AH19" s="4">
        <f t="shared" si="4"/>
        <v>-2466.5</v>
      </c>
      <c r="AI19" s="4">
        <v>16480</v>
      </c>
      <c r="AJ19" s="4">
        <v>13926.7</v>
      </c>
      <c r="AK19" s="4">
        <f t="shared" si="5"/>
        <v>2553.2999999999993</v>
      </c>
      <c r="AL19" s="4">
        <v>5000</v>
      </c>
      <c r="AM19" s="4">
        <v>3226</v>
      </c>
      <c r="AN19" s="4">
        <f t="shared" si="6"/>
        <v>1774</v>
      </c>
    </row>
    <row r="20" spans="1:40" ht="14.25">
      <c r="A20" s="3" t="s">
        <v>23</v>
      </c>
      <c r="B20" s="4">
        <v>67123</v>
      </c>
      <c r="C20" s="4">
        <f t="shared" si="0"/>
        <v>52855</v>
      </c>
      <c r="D20" s="4">
        <f t="shared" si="1"/>
        <v>14268</v>
      </c>
      <c r="E20" s="4">
        <v>18000</v>
      </c>
      <c r="F20" s="4">
        <v>13050</v>
      </c>
      <c r="G20" s="4">
        <f t="shared" si="2"/>
        <v>4950</v>
      </c>
      <c r="H20" s="4">
        <v>18260</v>
      </c>
      <c r="I20" s="4">
        <v>16213</v>
      </c>
      <c r="J20" s="4">
        <f t="shared" si="7"/>
        <v>2047</v>
      </c>
      <c r="K20" s="4">
        <v>10320</v>
      </c>
      <c r="L20" s="4">
        <v>10346</v>
      </c>
      <c r="M20" s="4">
        <f t="shared" si="9"/>
        <v>-26</v>
      </c>
      <c r="N20" s="4">
        <v>20543</v>
      </c>
      <c r="O20" s="4">
        <v>13246</v>
      </c>
      <c r="P20" s="4">
        <f t="shared" si="8"/>
        <v>7297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f t="shared" si="3"/>
        <v>0</v>
      </c>
      <c r="AF20" s="4">
        <v>0</v>
      </c>
      <c r="AG20" s="4">
        <v>0</v>
      </c>
      <c r="AH20" s="4">
        <f t="shared" si="4"/>
        <v>0</v>
      </c>
      <c r="AI20" s="4">
        <v>0</v>
      </c>
      <c r="AJ20" s="4">
        <v>0</v>
      </c>
      <c r="AK20" s="4">
        <f t="shared" si="5"/>
        <v>0</v>
      </c>
      <c r="AL20" s="4">
        <v>0</v>
      </c>
      <c r="AM20" s="4">
        <v>0</v>
      </c>
      <c r="AN20" s="4">
        <f t="shared" si="6"/>
        <v>0</v>
      </c>
    </row>
    <row r="21" spans="1:40" ht="14.25">
      <c r="A21" s="3" t="s">
        <v>24</v>
      </c>
      <c r="B21" s="4">
        <v>47840</v>
      </c>
      <c r="C21" s="4">
        <f t="shared" si="0"/>
        <v>10274.7</v>
      </c>
      <c r="D21" s="4">
        <f t="shared" si="1"/>
        <v>37565.3</v>
      </c>
      <c r="E21" s="4">
        <v>0</v>
      </c>
      <c r="F21" s="4">
        <v>0</v>
      </c>
      <c r="G21" s="4">
        <f t="shared" si="2"/>
        <v>0</v>
      </c>
      <c r="H21" s="4">
        <v>0</v>
      </c>
      <c r="I21" s="4">
        <v>0</v>
      </c>
      <c r="J21" s="4">
        <f t="shared" si="7"/>
        <v>0</v>
      </c>
      <c r="K21" s="4">
        <v>0</v>
      </c>
      <c r="L21" s="4">
        <v>0</v>
      </c>
      <c r="M21" s="4">
        <f t="shared" si="9"/>
        <v>0</v>
      </c>
      <c r="N21" s="4">
        <v>0</v>
      </c>
      <c r="O21" s="4">
        <v>0</v>
      </c>
      <c r="P21" s="4">
        <f t="shared" si="8"/>
        <v>0</v>
      </c>
      <c r="Q21" s="4">
        <v>13000</v>
      </c>
      <c r="R21" s="4">
        <v>3627.7</v>
      </c>
      <c r="S21" s="4">
        <f>Q21-R21</f>
        <v>9372.3</v>
      </c>
      <c r="T21" s="4">
        <v>13160</v>
      </c>
      <c r="U21" s="4">
        <v>815</v>
      </c>
      <c r="V21" s="4">
        <f>T21-U21</f>
        <v>12345</v>
      </c>
      <c r="W21" s="4">
        <v>7680</v>
      </c>
      <c r="X21" s="4">
        <v>4630</v>
      </c>
      <c r="Y21" s="4">
        <f>W21-X21</f>
        <v>3050</v>
      </c>
      <c r="Z21" s="4">
        <v>14000</v>
      </c>
      <c r="AA21" s="4">
        <v>1202</v>
      </c>
      <c r="AB21" s="4">
        <v>12798</v>
      </c>
      <c r="AC21" s="4">
        <v>0</v>
      </c>
      <c r="AD21" s="4">
        <v>0</v>
      </c>
      <c r="AE21" s="4">
        <f t="shared" si="3"/>
        <v>0</v>
      </c>
      <c r="AF21" s="4">
        <v>0</v>
      </c>
      <c r="AG21" s="4">
        <v>0</v>
      </c>
      <c r="AH21" s="4">
        <f t="shared" si="4"/>
        <v>0</v>
      </c>
      <c r="AI21" s="4">
        <v>0</v>
      </c>
      <c r="AJ21" s="4">
        <v>0</v>
      </c>
      <c r="AK21" s="4">
        <f t="shared" si="5"/>
        <v>0</v>
      </c>
      <c r="AL21" s="4">
        <v>0</v>
      </c>
      <c r="AM21" s="4">
        <v>0</v>
      </c>
      <c r="AN21" s="4">
        <f t="shared" si="6"/>
        <v>0</v>
      </c>
    </row>
    <row r="22" spans="1:40" ht="14.25">
      <c r="A22" s="3" t="s">
        <v>25</v>
      </c>
      <c r="B22" s="4">
        <v>25520</v>
      </c>
      <c r="C22" s="4">
        <f t="shared" si="0"/>
        <v>12512.52</v>
      </c>
      <c r="D22" s="4">
        <f t="shared" si="1"/>
        <v>13007.48</v>
      </c>
      <c r="E22" s="4">
        <v>0</v>
      </c>
      <c r="F22" s="4">
        <v>0</v>
      </c>
      <c r="G22" s="4">
        <f t="shared" si="2"/>
        <v>0</v>
      </c>
      <c r="H22" s="4">
        <v>0</v>
      </c>
      <c r="I22" s="4">
        <v>0</v>
      </c>
      <c r="J22" s="4">
        <f t="shared" si="7"/>
        <v>0</v>
      </c>
      <c r="K22" s="4">
        <v>0</v>
      </c>
      <c r="L22" s="4">
        <v>0</v>
      </c>
      <c r="M22" s="4">
        <f t="shared" si="9"/>
        <v>0</v>
      </c>
      <c r="N22" s="4">
        <v>0</v>
      </c>
      <c r="O22" s="4">
        <v>0</v>
      </c>
      <c r="P22" s="4">
        <f t="shared" si="8"/>
        <v>0</v>
      </c>
      <c r="Q22" s="4">
        <v>7000</v>
      </c>
      <c r="R22" s="4">
        <v>3570.3</v>
      </c>
      <c r="S22" s="4">
        <f aca="true" t="shared" si="10" ref="S22:S27">Q22-R22</f>
        <v>3429.7</v>
      </c>
      <c r="T22" s="4">
        <v>7040</v>
      </c>
      <c r="U22" s="4">
        <v>1252</v>
      </c>
      <c r="V22" s="4">
        <f aca="true" t="shared" si="11" ref="V22:V27">T22-U22</f>
        <v>5788</v>
      </c>
      <c r="W22" s="4">
        <v>6480</v>
      </c>
      <c r="X22" s="4">
        <v>3823.22</v>
      </c>
      <c r="Y22" s="4">
        <f aca="true" t="shared" si="12" ref="Y22:Y27">W22-X22</f>
        <v>2656.78</v>
      </c>
      <c r="Z22" s="4">
        <v>5000</v>
      </c>
      <c r="AA22" s="4">
        <v>3867</v>
      </c>
      <c r="AB22" s="4">
        <v>1133</v>
      </c>
      <c r="AC22" s="4">
        <v>0</v>
      </c>
      <c r="AD22" s="4">
        <v>0</v>
      </c>
      <c r="AE22" s="4">
        <f t="shared" si="3"/>
        <v>0</v>
      </c>
      <c r="AF22" s="4">
        <v>0</v>
      </c>
      <c r="AG22" s="4">
        <v>0</v>
      </c>
      <c r="AH22" s="4">
        <f t="shared" si="4"/>
        <v>0</v>
      </c>
      <c r="AI22" s="4">
        <v>0</v>
      </c>
      <c r="AJ22" s="4">
        <v>0</v>
      </c>
      <c r="AK22" s="4">
        <f t="shared" si="5"/>
        <v>0</v>
      </c>
      <c r="AL22" s="4">
        <v>0</v>
      </c>
      <c r="AM22" s="4">
        <v>0</v>
      </c>
      <c r="AN22" s="4">
        <f t="shared" si="6"/>
        <v>0</v>
      </c>
    </row>
    <row r="23" spans="1:40" ht="14.25">
      <c r="A23" s="3" t="s">
        <v>18</v>
      </c>
      <c r="B23" s="4">
        <v>87840</v>
      </c>
      <c r="C23" s="4">
        <f t="shared" si="0"/>
        <v>32439.36</v>
      </c>
      <c r="D23" s="4">
        <f t="shared" si="1"/>
        <v>55400.64</v>
      </c>
      <c r="E23" s="4">
        <v>0</v>
      </c>
      <c r="F23" s="4">
        <v>0</v>
      </c>
      <c r="G23" s="4">
        <f t="shared" si="2"/>
        <v>0</v>
      </c>
      <c r="H23" s="4">
        <v>0</v>
      </c>
      <c r="I23" s="4">
        <v>0</v>
      </c>
      <c r="J23" s="4">
        <f t="shared" si="7"/>
        <v>0</v>
      </c>
      <c r="K23" s="4">
        <v>0</v>
      </c>
      <c r="L23" s="4">
        <v>0</v>
      </c>
      <c r="M23" s="4">
        <f t="shared" si="9"/>
        <v>0</v>
      </c>
      <c r="N23" s="4">
        <v>0</v>
      </c>
      <c r="O23" s="4">
        <v>0</v>
      </c>
      <c r="P23" s="4">
        <f t="shared" si="8"/>
        <v>0</v>
      </c>
      <c r="Q23" s="4">
        <v>0</v>
      </c>
      <c r="R23" s="4">
        <v>0</v>
      </c>
      <c r="S23" s="4">
        <f t="shared" si="10"/>
        <v>0</v>
      </c>
      <c r="T23" s="4">
        <v>0</v>
      </c>
      <c r="U23" s="4">
        <v>0</v>
      </c>
      <c r="V23" s="4">
        <f t="shared" si="11"/>
        <v>0</v>
      </c>
      <c r="W23" s="4">
        <v>0</v>
      </c>
      <c r="X23" s="4">
        <v>0</v>
      </c>
      <c r="Y23" s="4">
        <f t="shared" si="12"/>
        <v>0</v>
      </c>
      <c r="Z23" s="4">
        <v>0</v>
      </c>
      <c r="AA23" s="4">
        <v>0</v>
      </c>
      <c r="AB23" s="4">
        <v>0</v>
      </c>
      <c r="AC23" s="4">
        <v>27000</v>
      </c>
      <c r="AD23" s="4">
        <v>3440</v>
      </c>
      <c r="AE23" s="4">
        <f t="shared" si="3"/>
        <v>23560</v>
      </c>
      <c r="AF23" s="4">
        <v>27440</v>
      </c>
      <c r="AG23" s="4">
        <v>2298</v>
      </c>
      <c r="AH23" s="4">
        <f t="shared" si="4"/>
        <v>25142</v>
      </c>
      <c r="AI23" s="4">
        <v>14400</v>
      </c>
      <c r="AJ23" s="4">
        <v>4644.36</v>
      </c>
      <c r="AK23" s="4">
        <f t="shared" si="5"/>
        <v>9755.64</v>
      </c>
      <c r="AL23" s="4">
        <v>19000</v>
      </c>
      <c r="AM23" s="4">
        <v>22057</v>
      </c>
      <c r="AN23" s="4">
        <f t="shared" si="6"/>
        <v>-3057</v>
      </c>
    </row>
    <row r="24" spans="1:40" ht="14.25">
      <c r="A24" s="3" t="s">
        <v>26</v>
      </c>
      <c r="B24" s="4">
        <v>55363</v>
      </c>
      <c r="C24" s="4">
        <f t="shared" si="0"/>
        <v>42875</v>
      </c>
      <c r="D24" s="4">
        <f t="shared" si="1"/>
        <v>12488</v>
      </c>
      <c r="E24" s="4">
        <v>20000</v>
      </c>
      <c r="F24" s="4">
        <v>7081.5</v>
      </c>
      <c r="G24" s="4">
        <f t="shared" si="2"/>
        <v>12918.5</v>
      </c>
      <c r="H24" s="4">
        <v>20200</v>
      </c>
      <c r="I24" s="4">
        <v>20966.5</v>
      </c>
      <c r="J24" s="4">
        <f t="shared" si="7"/>
        <v>-766.5</v>
      </c>
      <c r="K24" s="4">
        <v>11520</v>
      </c>
      <c r="L24" s="4">
        <v>9249</v>
      </c>
      <c r="M24" s="4">
        <f t="shared" si="9"/>
        <v>2271</v>
      </c>
      <c r="N24" s="4">
        <v>3643</v>
      </c>
      <c r="O24" s="4">
        <v>5578</v>
      </c>
      <c r="P24" s="4">
        <f t="shared" si="8"/>
        <v>-1935</v>
      </c>
      <c r="Q24" s="4">
        <v>0</v>
      </c>
      <c r="R24" s="4">
        <v>0</v>
      </c>
      <c r="S24" s="4">
        <f t="shared" si="10"/>
        <v>0</v>
      </c>
      <c r="T24" s="4">
        <v>0</v>
      </c>
      <c r="U24" s="4">
        <v>0</v>
      </c>
      <c r="V24" s="4">
        <f t="shared" si="11"/>
        <v>0</v>
      </c>
      <c r="W24" s="4">
        <v>0</v>
      </c>
      <c r="X24" s="4">
        <v>0</v>
      </c>
      <c r="Y24" s="4">
        <f t="shared" si="12"/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f t="shared" si="3"/>
        <v>0</v>
      </c>
      <c r="AF24" s="4">
        <v>0</v>
      </c>
      <c r="AG24" s="4">
        <v>0</v>
      </c>
      <c r="AH24" s="4">
        <f t="shared" si="4"/>
        <v>0</v>
      </c>
      <c r="AI24" s="4">
        <v>0</v>
      </c>
      <c r="AJ24" s="4">
        <v>0</v>
      </c>
      <c r="AK24" s="4">
        <f t="shared" si="5"/>
        <v>0</v>
      </c>
      <c r="AL24" s="4">
        <v>0</v>
      </c>
      <c r="AM24" s="4">
        <v>0</v>
      </c>
      <c r="AN24" s="4">
        <f t="shared" si="6"/>
        <v>0</v>
      </c>
    </row>
    <row r="25" spans="1:40" ht="14.25">
      <c r="A25" s="3" t="s">
        <v>27</v>
      </c>
      <c r="B25" s="4">
        <v>36560</v>
      </c>
      <c r="C25" s="4">
        <f t="shared" si="0"/>
        <v>16952.22</v>
      </c>
      <c r="D25" s="4">
        <f t="shared" si="1"/>
        <v>19607.78</v>
      </c>
      <c r="E25" s="4">
        <v>9000</v>
      </c>
      <c r="F25" s="4">
        <v>0</v>
      </c>
      <c r="G25" s="4">
        <f t="shared" si="2"/>
        <v>9000</v>
      </c>
      <c r="H25" s="4">
        <v>9080</v>
      </c>
      <c r="I25" s="4">
        <v>8922</v>
      </c>
      <c r="J25" s="4">
        <f t="shared" si="7"/>
        <v>158</v>
      </c>
      <c r="K25" s="4">
        <v>6480</v>
      </c>
      <c r="L25" s="4">
        <v>3900.22</v>
      </c>
      <c r="M25" s="4">
        <f t="shared" si="9"/>
        <v>2579.78</v>
      </c>
      <c r="N25" s="4">
        <v>12000</v>
      </c>
      <c r="O25" s="4">
        <v>4130</v>
      </c>
      <c r="P25" s="4">
        <f t="shared" si="8"/>
        <v>7870</v>
      </c>
      <c r="Q25" s="4">
        <v>0</v>
      </c>
      <c r="R25" s="4">
        <v>0</v>
      </c>
      <c r="S25" s="4">
        <f t="shared" si="10"/>
        <v>0</v>
      </c>
      <c r="T25" s="4">
        <v>0</v>
      </c>
      <c r="U25" s="4">
        <v>0</v>
      </c>
      <c r="V25" s="4">
        <f t="shared" si="11"/>
        <v>0</v>
      </c>
      <c r="W25" s="4">
        <v>0</v>
      </c>
      <c r="X25" s="4">
        <v>0</v>
      </c>
      <c r="Y25" s="4">
        <f t="shared" si="12"/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f t="shared" si="3"/>
        <v>0</v>
      </c>
      <c r="AF25" s="4">
        <v>0</v>
      </c>
      <c r="AG25" s="4">
        <v>0</v>
      </c>
      <c r="AH25" s="4">
        <f t="shared" si="4"/>
        <v>0</v>
      </c>
      <c r="AI25" s="4">
        <v>0</v>
      </c>
      <c r="AJ25" s="4">
        <v>0</v>
      </c>
      <c r="AK25" s="4">
        <f t="shared" si="5"/>
        <v>0</v>
      </c>
      <c r="AL25" s="4">
        <v>0</v>
      </c>
      <c r="AM25" s="4">
        <v>0</v>
      </c>
      <c r="AN25" s="4">
        <f t="shared" si="6"/>
        <v>0</v>
      </c>
    </row>
    <row r="26" spans="1:40" ht="14.25">
      <c r="A26" s="3" t="s">
        <v>28</v>
      </c>
      <c r="B26" s="4">
        <v>38040</v>
      </c>
      <c r="C26" s="4">
        <f t="shared" si="0"/>
        <v>24293.2</v>
      </c>
      <c r="D26" s="4">
        <f t="shared" si="1"/>
        <v>13746.8</v>
      </c>
      <c r="E26" s="4">
        <v>0</v>
      </c>
      <c r="F26" s="4">
        <v>0</v>
      </c>
      <c r="G26" s="4">
        <f t="shared" si="2"/>
        <v>0</v>
      </c>
      <c r="H26" s="4">
        <v>0</v>
      </c>
      <c r="I26" s="4">
        <v>0</v>
      </c>
      <c r="J26" s="4">
        <f t="shared" si="7"/>
        <v>0</v>
      </c>
      <c r="K26" s="4">
        <v>0</v>
      </c>
      <c r="L26" s="4">
        <v>0</v>
      </c>
      <c r="M26" s="4">
        <f t="shared" si="9"/>
        <v>0</v>
      </c>
      <c r="N26" s="4">
        <v>0</v>
      </c>
      <c r="O26" s="4">
        <v>0</v>
      </c>
      <c r="P26" s="4">
        <f t="shared" si="8"/>
        <v>0</v>
      </c>
      <c r="Q26" s="4">
        <v>0</v>
      </c>
      <c r="R26" s="4">
        <v>0</v>
      </c>
      <c r="S26" s="4">
        <f t="shared" si="10"/>
        <v>0</v>
      </c>
      <c r="T26" s="4">
        <v>0</v>
      </c>
      <c r="U26" s="4">
        <v>0</v>
      </c>
      <c r="V26" s="4">
        <f t="shared" si="11"/>
        <v>0</v>
      </c>
      <c r="W26" s="4">
        <v>0</v>
      </c>
      <c r="X26" s="4">
        <v>0</v>
      </c>
      <c r="Y26" s="4">
        <f t="shared" si="12"/>
        <v>0</v>
      </c>
      <c r="Z26" s="4">
        <v>0</v>
      </c>
      <c r="AA26" s="4">
        <v>0</v>
      </c>
      <c r="AB26" s="4">
        <v>0</v>
      </c>
      <c r="AC26" s="4">
        <v>11000</v>
      </c>
      <c r="AD26" s="4">
        <v>6156.2</v>
      </c>
      <c r="AE26" s="4">
        <f t="shared" si="3"/>
        <v>4843.8</v>
      </c>
      <c r="AF26" s="4">
        <v>11120</v>
      </c>
      <c r="AG26" s="4">
        <v>8287</v>
      </c>
      <c r="AH26" s="4">
        <f t="shared" si="4"/>
        <v>2833</v>
      </c>
      <c r="AI26" s="4">
        <v>7920</v>
      </c>
      <c r="AJ26" s="4">
        <v>5206</v>
      </c>
      <c r="AK26" s="4">
        <f t="shared" si="5"/>
        <v>2714</v>
      </c>
      <c r="AL26" s="4">
        <v>8000</v>
      </c>
      <c r="AM26" s="4">
        <v>4644</v>
      </c>
      <c r="AN26" s="4">
        <f t="shared" si="6"/>
        <v>3356</v>
      </c>
    </row>
    <row r="27" spans="1:40" ht="14.25">
      <c r="A27" s="3" t="s">
        <v>29</v>
      </c>
      <c r="B27" s="4">
        <v>15860</v>
      </c>
      <c r="C27" s="4">
        <f t="shared" si="0"/>
        <v>3600</v>
      </c>
      <c r="D27" s="4">
        <f t="shared" si="1"/>
        <v>12260</v>
      </c>
      <c r="E27" s="4">
        <v>0</v>
      </c>
      <c r="F27" s="4">
        <v>0</v>
      </c>
      <c r="G27" s="4">
        <f t="shared" si="2"/>
        <v>0</v>
      </c>
      <c r="H27" s="4">
        <v>0</v>
      </c>
      <c r="I27" s="4">
        <v>0</v>
      </c>
      <c r="J27" s="4">
        <f t="shared" si="7"/>
        <v>0</v>
      </c>
      <c r="K27" s="4">
        <v>0</v>
      </c>
      <c r="L27" s="4">
        <v>0</v>
      </c>
      <c r="M27" s="4">
        <f t="shared" si="9"/>
        <v>0</v>
      </c>
      <c r="N27" s="4">
        <v>0</v>
      </c>
      <c r="O27" s="4">
        <v>0</v>
      </c>
      <c r="P27" s="4">
        <f t="shared" si="8"/>
        <v>0</v>
      </c>
      <c r="Q27" s="4">
        <v>0</v>
      </c>
      <c r="R27" s="4">
        <v>0</v>
      </c>
      <c r="S27" s="4">
        <f t="shared" si="10"/>
        <v>0</v>
      </c>
      <c r="T27" s="4">
        <v>0</v>
      </c>
      <c r="U27" s="4">
        <v>0</v>
      </c>
      <c r="V27" s="4">
        <f t="shared" si="11"/>
        <v>0</v>
      </c>
      <c r="W27" s="4">
        <v>0</v>
      </c>
      <c r="X27" s="4">
        <v>0</v>
      </c>
      <c r="Y27" s="4">
        <f t="shared" si="12"/>
        <v>0</v>
      </c>
      <c r="Z27" s="4">
        <v>0</v>
      </c>
      <c r="AA27" s="4">
        <v>0</v>
      </c>
      <c r="AB27" s="4">
        <v>0</v>
      </c>
      <c r="AC27" s="4">
        <v>6000</v>
      </c>
      <c r="AD27" s="4">
        <v>0</v>
      </c>
      <c r="AE27" s="4">
        <f t="shared" si="3"/>
        <v>6000</v>
      </c>
      <c r="AF27" s="4">
        <v>6020</v>
      </c>
      <c r="AG27" s="4">
        <v>0</v>
      </c>
      <c r="AH27" s="4">
        <f t="shared" si="4"/>
        <v>6020</v>
      </c>
      <c r="AI27" s="4">
        <v>3840</v>
      </c>
      <c r="AJ27" s="4">
        <v>3600</v>
      </c>
      <c r="AK27" s="4">
        <f t="shared" si="5"/>
        <v>240</v>
      </c>
      <c r="AL27" s="4">
        <v>0</v>
      </c>
      <c r="AM27" s="4">
        <v>0</v>
      </c>
      <c r="AN27" s="4">
        <f t="shared" si="6"/>
        <v>0</v>
      </c>
    </row>
    <row r="28" spans="1:40" ht="14.25">
      <c r="A28" s="4" t="s">
        <v>1</v>
      </c>
      <c r="B28" s="4">
        <f>SUM(B5:B27)</f>
        <v>1138149</v>
      </c>
      <c r="C28" s="4">
        <f aca="true" t="shared" si="13" ref="C28:AN28">SUM(C5:C27)</f>
        <v>731866.8899999999</v>
      </c>
      <c r="D28" s="4">
        <f t="shared" si="13"/>
        <v>406282.1099999999</v>
      </c>
      <c r="E28" s="4">
        <f t="shared" si="13"/>
        <v>90000</v>
      </c>
      <c r="F28" s="4">
        <f t="shared" si="13"/>
        <v>46884.5</v>
      </c>
      <c r="G28" s="4">
        <f t="shared" si="13"/>
        <v>43115.5</v>
      </c>
      <c r="H28" s="4">
        <f t="shared" si="13"/>
        <v>81000</v>
      </c>
      <c r="I28" s="4">
        <f t="shared" si="13"/>
        <v>60208.5</v>
      </c>
      <c r="J28" s="4">
        <f t="shared" si="13"/>
        <v>20791.5</v>
      </c>
      <c r="K28" s="4">
        <f t="shared" si="13"/>
        <v>45360</v>
      </c>
      <c r="L28" s="4">
        <f t="shared" si="13"/>
        <v>35736.22</v>
      </c>
      <c r="M28" s="4">
        <f t="shared" si="13"/>
        <v>9623.78</v>
      </c>
      <c r="N28" s="4">
        <f t="shared" si="13"/>
        <v>48115</v>
      </c>
      <c r="O28" s="4">
        <f t="shared" si="13"/>
        <v>32047</v>
      </c>
      <c r="P28" s="4">
        <f t="shared" si="13"/>
        <v>16068</v>
      </c>
      <c r="Q28" s="4">
        <f t="shared" si="13"/>
        <v>20000</v>
      </c>
      <c r="R28" s="4">
        <f t="shared" si="13"/>
        <v>7198</v>
      </c>
      <c r="S28" s="4">
        <f t="shared" si="13"/>
        <v>12802</v>
      </c>
      <c r="T28" s="4">
        <f t="shared" si="13"/>
        <v>20200</v>
      </c>
      <c r="U28" s="4">
        <f t="shared" si="13"/>
        <v>2067</v>
      </c>
      <c r="V28" s="4">
        <f t="shared" si="13"/>
        <v>18133</v>
      </c>
      <c r="W28" s="4">
        <f t="shared" si="13"/>
        <v>14160</v>
      </c>
      <c r="X28" s="4">
        <f t="shared" si="13"/>
        <v>8453.22</v>
      </c>
      <c r="Y28" s="4">
        <f t="shared" si="13"/>
        <v>5706.780000000001</v>
      </c>
      <c r="Z28" s="4">
        <f t="shared" si="13"/>
        <v>19000</v>
      </c>
      <c r="AA28" s="4">
        <f t="shared" si="13"/>
        <v>5069</v>
      </c>
      <c r="AB28" s="4">
        <f t="shared" si="13"/>
        <v>13931</v>
      </c>
      <c r="AC28" s="4">
        <f t="shared" si="13"/>
        <v>206000</v>
      </c>
      <c r="AD28" s="4">
        <f t="shared" si="13"/>
        <v>122492.2</v>
      </c>
      <c r="AE28" s="4">
        <f t="shared" si="13"/>
        <v>83507.8</v>
      </c>
      <c r="AF28" s="4">
        <f t="shared" si="13"/>
        <v>233000</v>
      </c>
      <c r="AG28" s="4">
        <f t="shared" si="13"/>
        <v>142065.7</v>
      </c>
      <c r="AH28" s="4">
        <f t="shared" si="13"/>
        <v>90934.3</v>
      </c>
      <c r="AI28" s="4">
        <f t="shared" si="13"/>
        <v>185200</v>
      </c>
      <c r="AJ28" s="4">
        <f t="shared" si="13"/>
        <v>123893.54999999999</v>
      </c>
      <c r="AK28" s="4">
        <f t="shared" si="13"/>
        <v>61306.45</v>
      </c>
      <c r="AL28" s="4">
        <f t="shared" si="13"/>
        <v>176114</v>
      </c>
      <c r="AM28" s="4">
        <f t="shared" si="13"/>
        <v>145752</v>
      </c>
      <c r="AN28" s="4">
        <f t="shared" si="13"/>
        <v>30362</v>
      </c>
    </row>
  </sheetData>
  <sheetProtection/>
  <mergeCells count="19">
    <mergeCell ref="E2:J2"/>
    <mergeCell ref="A1:L1"/>
    <mergeCell ref="AL3:AN3"/>
    <mergeCell ref="AC3:AE3"/>
    <mergeCell ref="AF3:AH3"/>
    <mergeCell ref="W3:Y3"/>
    <mergeCell ref="Z3:AB3"/>
    <mergeCell ref="N3:P3"/>
    <mergeCell ref="Q3:S3"/>
    <mergeCell ref="T3:V3"/>
    <mergeCell ref="K3:M3"/>
    <mergeCell ref="M1:W1"/>
    <mergeCell ref="X1:AH1"/>
    <mergeCell ref="AI1:AN1"/>
    <mergeCell ref="AI3:AK3"/>
    <mergeCell ref="A3:A4"/>
    <mergeCell ref="B3:D3"/>
    <mergeCell ref="E3:G3"/>
    <mergeCell ref="H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2014-05-07T00:17:13Z</cp:lastPrinted>
  <dcterms:created xsi:type="dcterms:W3CDTF">2014-04-15T06:31:39Z</dcterms:created>
  <dcterms:modified xsi:type="dcterms:W3CDTF">2014-05-07T07:50:34Z</dcterms:modified>
  <cp:category/>
  <cp:version/>
  <cp:contentType/>
  <cp:contentStatus/>
</cp:coreProperties>
</file>